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checkCompatibility="1"/>
  <mc:AlternateContent xmlns:mc="http://schemas.openxmlformats.org/markup-compatibility/2006">
    <mc:Choice Requires="x15">
      <x15ac:absPath xmlns:x15ac="http://schemas.microsoft.com/office/spreadsheetml/2010/11/ac" url="https://norduniversitet-my.sharepoint.com/personal/leder_sonord_norduniversitet_onmicrosoft_com/Documents/SON/Årsmøte 2024/"/>
    </mc:Choice>
  </mc:AlternateContent>
  <xr:revisionPtr revIDLastSave="0" documentId="8_{0794109A-ECC5-49BD-B964-08312BA8B5A0}" xr6:coauthVersionLast="47" xr6:coauthVersionMax="47" xr10:uidLastSave="{00000000-0000-0000-0000-000000000000}"/>
  <bookViews>
    <workbookView xWindow="1725" yWindow="1725" windowWidth="28110" windowHeight="14775" tabRatio="500" xr2:uid="{00000000-000D-0000-FFFF-FFFF00000000}"/>
  </bookViews>
  <sheets>
    <sheet name="Ark1" sheetId="1" r:id="rId1"/>
  </sheets>
  <calcPr calcId="191028"/>
  <fileRecoveryPr repairLoad="1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8" i="1" l="1"/>
  <c r="C12" i="1"/>
  <c r="C13" i="1"/>
  <c r="C11" i="1"/>
  <c r="B44" i="1"/>
  <c r="B14" i="1"/>
  <c r="B35" i="1"/>
  <c r="B25" i="1"/>
  <c r="B9" i="1"/>
  <c r="B20" i="1" l="1"/>
  <c r="B46" i="1" s="1"/>
  <c r="B48" i="1" s="1"/>
</calcChain>
</file>

<file path=xl/sharedStrings.xml><?xml version="1.0" encoding="utf-8"?>
<sst xmlns="http://schemas.openxmlformats.org/spreadsheetml/2006/main" count="60" uniqueCount="53">
  <si>
    <t>Budsjett SON 2023/2024</t>
  </si>
  <si>
    <t xml:space="preserve">Inntekter </t>
  </si>
  <si>
    <t>Notat</t>
  </si>
  <si>
    <t>Grunnstøtte fra Studentinord</t>
  </si>
  <si>
    <t>Grunnstøtte fra Nord universitet</t>
  </si>
  <si>
    <t>Sum inntekter</t>
  </si>
  <si>
    <t>Region Bodø</t>
  </si>
  <si>
    <t>Region Helgeland</t>
  </si>
  <si>
    <t>Region Trøndelag</t>
  </si>
  <si>
    <t>Aktivitetsstøtte</t>
  </si>
  <si>
    <t>Sum aktivitetsstøtte</t>
  </si>
  <si>
    <t xml:space="preserve">Lønnskostnader </t>
  </si>
  <si>
    <t>Sum lønnskostnader</t>
  </si>
  <si>
    <t>Støtte fadderperioden</t>
  </si>
  <si>
    <t>Sum fadderperioden</t>
  </si>
  <si>
    <t xml:space="preserve">Driftskostnader </t>
  </si>
  <si>
    <t>Årsmøte</t>
  </si>
  <si>
    <r>
      <t xml:space="preserve">Sentralstyremøter </t>
    </r>
    <r>
      <rPr>
        <sz val="12"/>
        <color theme="1"/>
        <rFont val="Calibri (Brødtekst)"/>
      </rPr>
      <t>og sentralstyre</t>
    </r>
  </si>
  <si>
    <t>Administrasjon</t>
  </si>
  <si>
    <t>Reisekostnader</t>
  </si>
  <si>
    <t>Økonomi og revisjon</t>
  </si>
  <si>
    <t>Organisasjonsutvikling</t>
  </si>
  <si>
    <t>Overlappsperiode</t>
  </si>
  <si>
    <t>fra egenandel</t>
  </si>
  <si>
    <t>Avsetninger</t>
  </si>
  <si>
    <t xml:space="preserve">Sum driftskostnader </t>
  </si>
  <si>
    <t>Særskilte arrangementer</t>
  </si>
  <si>
    <t>Fadderordningen</t>
  </si>
  <si>
    <t>UKA</t>
  </si>
  <si>
    <t>Avslutning av fadderperioden i Bodø</t>
  </si>
  <si>
    <t>Avslutning av fadderperioden på Helgeland</t>
  </si>
  <si>
    <t>Sum særskilte arrangementer</t>
  </si>
  <si>
    <t xml:space="preserve">Totale kostnader </t>
  </si>
  <si>
    <t xml:space="preserve">Budsjettert resultat: </t>
  </si>
  <si>
    <t>Nordcup</t>
  </si>
  <si>
    <t>Lønnede verv SON</t>
  </si>
  <si>
    <t>Lønnstøtte Bodø</t>
  </si>
  <si>
    <t>Lønnstøtte Helgeland</t>
  </si>
  <si>
    <t>Lønnstøtte Trøndelag</t>
  </si>
  <si>
    <t>Av dette inngår 100 000kr øremerket fra universitetet</t>
  </si>
  <si>
    <t>Av dette inngår 75 000kr øremerket fra universitetet</t>
  </si>
  <si>
    <t>Av dette inngår 40 0000kr øremerket fra universitetet</t>
  </si>
  <si>
    <t>GAID + Avslutning av fadderperioden i Trøndelag</t>
  </si>
  <si>
    <t>Av dette inngår 175 000kr øremerket fra universitetet</t>
  </si>
  <si>
    <t>100% stilling, lønnstrinn 32</t>
  </si>
  <si>
    <t>50% stilling, lønnstrinn 32</t>
  </si>
  <si>
    <t>per student</t>
  </si>
  <si>
    <t>100% stilling, lønnstrinn 32 og 20% stilling lønnstrinn 32</t>
  </si>
  <si>
    <t>110 000 i fjor</t>
  </si>
  <si>
    <t>135 000 i fjor</t>
  </si>
  <si>
    <t>250 000 i fjor</t>
  </si>
  <si>
    <t>60 000 i fjor</t>
  </si>
  <si>
    <t>30000 i fjor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</si>
</sst>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4" formatCode="_-&quot;kr&quot;\ * #,##0.00_-;\-&quot;kr&quot;\ * #,##0.00_-;_-&quot;kr&quot;\ * &quot;-&quot;??_-;_-@_-"/>
    <numFmt numFmtId="164" formatCode="_-&quot;kr&quot;\ * #,##0_-;\-&quot;kr&quot;\ * #,##0_-;_-&quot;kr&quot;\ * &quot;-&quot;??_-;_-@_-"/>
  </numFmts>
  <fonts count="10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DD725"/>
      <name val="Calibri"/>
      <family val="2"/>
      <scheme val="minor"/>
    </font>
    <font>
      <sz val="12"/>
      <color rgb="FFFDD725"/>
      <name val="Calibri"/>
      <family val="2"/>
      <scheme val="minor"/>
    </font>
    <font>
      <sz val="8"/>
      <name val="Calibri"/>
      <family val="2"/>
      <scheme val="minor"/>
    </font>
    <font>
      <b/>
      <sz val="26"/>
      <color rgb="FFFDD725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 (Brødtekst)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1" xfId="0" applyBorder="1"/>
    <xf numFmtId="41" fontId="2" fillId="0" borderId="1" xfId="0" applyNumberFormat="1" applyFont="1" applyBorder="1"/>
    <xf numFmtId="41" fontId="0" fillId="0" borderId="1" xfId="0" applyNumberFormat="1" applyBorder="1"/>
    <xf numFmtId="0" fontId="3" fillId="2" borderId="1" xfId="0" applyFont="1" applyFill="1" applyBorder="1"/>
    <xf numFmtId="44" fontId="4" fillId="2" borderId="1" xfId="1" applyFont="1" applyFill="1" applyBorder="1"/>
    <xf numFmtId="0" fontId="4" fillId="2" borderId="1" xfId="0" applyFont="1" applyFill="1" applyBorder="1"/>
    <xf numFmtId="41" fontId="4" fillId="2" borderId="1" xfId="0" applyNumberFormat="1" applyFont="1" applyFill="1" applyBorder="1"/>
    <xf numFmtId="44" fontId="0" fillId="0" borderId="1" xfId="1" applyFont="1" applyBorder="1"/>
    <xf numFmtId="44" fontId="3" fillId="2" borderId="1" xfId="1" applyFont="1" applyFill="1" applyBorder="1"/>
    <xf numFmtId="41" fontId="7" fillId="0" borderId="1" xfId="0" applyNumberFormat="1" applyFont="1" applyBorder="1"/>
    <xf numFmtId="44" fontId="7" fillId="0" borderId="1" xfId="1" applyFont="1" applyBorder="1"/>
    <xf numFmtId="0" fontId="7" fillId="0" borderId="1" xfId="0" applyFont="1" applyBorder="1"/>
    <xf numFmtId="3" fontId="0" fillId="0" borderId="1" xfId="0" applyNumberFormat="1" applyBorder="1"/>
    <xf numFmtId="44" fontId="0" fillId="0" borderId="0" xfId="0" applyNumberFormat="1"/>
    <xf numFmtId="41" fontId="9" fillId="0" borderId="1" xfId="0" applyNumberFormat="1" applyFont="1" applyBorder="1"/>
    <xf numFmtId="44" fontId="9" fillId="0" borderId="1" xfId="1" applyFont="1" applyBorder="1"/>
    <xf numFmtId="3" fontId="9" fillId="0" borderId="1" xfId="0" applyNumberFormat="1" applyFont="1" applyBorder="1"/>
    <xf numFmtId="1" fontId="0" fillId="0" borderId="1" xfId="0" applyNumberFormat="1" applyBorder="1"/>
    <xf numFmtId="164" fontId="0" fillId="0" borderId="1" xfId="0" applyNumberFormat="1" applyBorder="1"/>
    <xf numFmtId="0" fontId="6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</cellXfs>
  <cellStyles count="2">
    <cellStyle name="Normal" xfId="0" builtinId="0"/>
    <cellStyle name="Valuta" xfId="1" builtinId="4"/>
  </cellStyles>
  <dxfs count="0"/>
  <tableStyles count="0" defaultTableStyle="TableStyleMedium9" defaultPivotStyle="PivotStyleMedium7"/>
  <colors>
    <mruColors>
      <color rgb="FFFDD725"/>
      <color rgb="FF003F6B"/>
      <color rgb="FF9292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1"/>
  <sheetViews>
    <sheetView tabSelected="1" topLeftCell="A7" zoomScale="130" zoomScaleNormal="130" zoomScalePageLayoutView="70" workbookViewId="0">
      <selection activeCell="I15" sqref="I15"/>
    </sheetView>
  </sheetViews>
  <sheetFormatPr baseColWidth="10" defaultColWidth="11" defaultRowHeight="15.75"/>
  <cols>
    <col min="1" max="1" width="45.875" customWidth="1"/>
    <col min="2" max="2" width="32.375" customWidth="1"/>
    <col min="3" max="3" width="61.375" customWidth="1"/>
    <col min="5" max="5" width="15" bestFit="1" customWidth="1"/>
    <col min="6" max="6" width="13.5" bestFit="1" customWidth="1"/>
  </cols>
  <sheetData>
    <row r="1" spans="1:5">
      <c r="A1" s="20" t="s">
        <v>0</v>
      </c>
      <c r="B1" s="21"/>
      <c r="C1" s="22"/>
    </row>
    <row r="2" spans="1:5">
      <c r="A2" s="23"/>
      <c r="B2" s="24"/>
      <c r="C2" s="25"/>
    </row>
    <row r="3" spans="1:5">
      <c r="A3" s="23"/>
      <c r="B3" s="24"/>
      <c r="C3" s="25"/>
    </row>
    <row r="4" spans="1:5">
      <c r="A4" s="23"/>
      <c r="B4" s="24"/>
      <c r="C4" s="25"/>
    </row>
    <row r="5" spans="1:5">
      <c r="A5" s="26"/>
      <c r="B5" s="27"/>
      <c r="C5" s="28"/>
    </row>
    <row r="6" spans="1:5">
      <c r="A6" s="4" t="s">
        <v>1</v>
      </c>
      <c r="B6" s="5"/>
      <c r="C6" s="6" t="s">
        <v>2</v>
      </c>
    </row>
    <row r="7" spans="1:5">
      <c r="A7" s="1" t="s">
        <v>3</v>
      </c>
      <c r="B7" s="8">
        <v>1350000</v>
      </c>
      <c r="C7" s="1"/>
    </row>
    <row r="8" spans="1:5">
      <c r="A8" s="1" t="s">
        <v>4</v>
      </c>
      <c r="B8" s="8">
        <v>3030000</v>
      </c>
      <c r="C8" s="1"/>
    </row>
    <row r="9" spans="1:5">
      <c r="A9" s="6" t="s">
        <v>5</v>
      </c>
      <c r="B9" s="5">
        <f>SUM(B7:B8)</f>
        <v>4380000</v>
      </c>
      <c r="C9" s="1"/>
    </row>
    <row r="10" spans="1:5">
      <c r="A10" s="2" t="s">
        <v>9</v>
      </c>
      <c r="B10" s="8"/>
      <c r="C10" s="1"/>
    </row>
    <row r="11" spans="1:5">
      <c r="A11" s="3" t="s">
        <v>6</v>
      </c>
      <c r="B11" s="8">
        <v>-850000</v>
      </c>
      <c r="C11" s="18">
        <f>850000/5260</f>
        <v>161.59695817490496</v>
      </c>
      <c r="D11" t="s">
        <v>46</v>
      </c>
    </row>
    <row r="12" spans="1:5">
      <c r="A12" s="3" t="s">
        <v>7</v>
      </c>
      <c r="B12" s="8">
        <v>-120000</v>
      </c>
      <c r="C12" s="18">
        <f>120000/605</f>
        <v>198.34710743801654</v>
      </c>
      <c r="D12" t="s">
        <v>46</v>
      </c>
    </row>
    <row r="13" spans="1:5">
      <c r="A13" s="3" t="s">
        <v>8</v>
      </c>
      <c r="B13" s="8">
        <v>-650000</v>
      </c>
      <c r="C13" s="19">
        <f>650000/4370</f>
        <v>148.74141876430207</v>
      </c>
      <c r="D13" t="s">
        <v>46</v>
      </c>
    </row>
    <row r="14" spans="1:5">
      <c r="A14" s="7" t="s">
        <v>10</v>
      </c>
      <c r="B14" s="5">
        <f>B11+B12+B13</f>
        <v>-1620000</v>
      </c>
      <c r="C14" s="1"/>
      <c r="E14" s="14"/>
    </row>
    <row r="15" spans="1:5">
      <c r="A15" s="2" t="s">
        <v>11</v>
      </c>
      <c r="B15" s="8"/>
      <c r="C15" s="1"/>
    </row>
    <row r="16" spans="1:5">
      <c r="A16" s="3" t="s">
        <v>35</v>
      </c>
      <c r="B16" s="8">
        <v>-537545</v>
      </c>
      <c r="C16" s="1" t="s">
        <v>47</v>
      </c>
    </row>
    <row r="17" spans="1:6">
      <c r="A17" s="3" t="s">
        <v>36</v>
      </c>
      <c r="B17" s="8">
        <v>-448012</v>
      </c>
      <c r="C17" s="1" t="s">
        <v>44</v>
      </c>
    </row>
    <row r="18" spans="1:6">
      <c r="A18" s="3" t="s">
        <v>37</v>
      </c>
      <c r="B18" s="8">
        <f>-223833</f>
        <v>-223833</v>
      </c>
      <c r="C18" s="1" t="s">
        <v>45</v>
      </c>
      <c r="F18" s="14"/>
    </row>
    <row r="19" spans="1:6">
      <c r="A19" s="3" t="s">
        <v>38</v>
      </c>
      <c r="B19" s="8">
        <v>-448012</v>
      </c>
      <c r="C19" s="3" t="s">
        <v>44</v>
      </c>
    </row>
    <row r="20" spans="1:6">
      <c r="A20" s="7" t="s">
        <v>12</v>
      </c>
      <c r="B20" s="5">
        <f>SUM(B16:B19)</f>
        <v>-1657402</v>
      </c>
      <c r="C20" s="1"/>
    </row>
    <row r="21" spans="1:6">
      <c r="A21" s="2" t="s">
        <v>13</v>
      </c>
      <c r="B21" s="8"/>
      <c r="C21" s="1"/>
    </row>
    <row r="22" spans="1:6">
      <c r="A22" s="3" t="s">
        <v>6</v>
      </c>
      <c r="B22" s="8">
        <v>-100000</v>
      </c>
      <c r="C22" s="1" t="s">
        <v>48</v>
      </c>
    </row>
    <row r="23" spans="1:6">
      <c r="A23" s="3" t="s">
        <v>7</v>
      </c>
      <c r="B23" s="8">
        <v>-55000</v>
      </c>
      <c r="C23" s="1" t="s">
        <v>51</v>
      </c>
    </row>
    <row r="24" spans="1:6">
      <c r="A24" s="3" t="s">
        <v>8</v>
      </c>
      <c r="B24" s="8">
        <v>-125000</v>
      </c>
      <c r="C24" s="1" t="s">
        <v>49</v>
      </c>
    </row>
    <row r="25" spans="1:6">
      <c r="A25" s="7" t="s">
        <v>14</v>
      </c>
      <c r="B25" s="5">
        <f>B22+B23+B24</f>
        <v>-280000</v>
      </c>
      <c r="C25" s="1"/>
    </row>
    <row r="26" spans="1:6">
      <c r="A26" s="2" t="s">
        <v>15</v>
      </c>
      <c r="B26" s="8"/>
      <c r="C26" s="1"/>
    </row>
    <row r="27" spans="1:6">
      <c r="A27" s="3" t="s">
        <v>16</v>
      </c>
      <c r="B27" s="8">
        <v>-120000</v>
      </c>
      <c r="C27" s="1"/>
    </row>
    <row r="28" spans="1:6">
      <c r="A28" s="3" t="s">
        <v>17</v>
      </c>
      <c r="B28" s="8">
        <v>-60000</v>
      </c>
      <c r="C28" s="12"/>
    </row>
    <row r="29" spans="1:6">
      <c r="A29" s="3" t="s">
        <v>18</v>
      </c>
      <c r="B29" s="8">
        <v>-25000</v>
      </c>
      <c r="C29" s="1"/>
    </row>
    <row r="30" spans="1:6">
      <c r="A30" s="3" t="s">
        <v>19</v>
      </c>
      <c r="B30" s="8">
        <v>-40000</v>
      </c>
      <c r="C30" s="1"/>
    </row>
    <row r="31" spans="1:6">
      <c r="A31" s="3" t="s">
        <v>20</v>
      </c>
      <c r="B31" s="8">
        <v>-80000</v>
      </c>
      <c r="C31" s="1"/>
    </row>
    <row r="32" spans="1:6">
      <c r="A32" s="3" t="s">
        <v>21</v>
      </c>
      <c r="B32" s="8">
        <v>-15000</v>
      </c>
      <c r="C32" s="13" t="s">
        <v>52</v>
      </c>
    </row>
    <row r="33" spans="1:4">
      <c r="A33" s="3" t="s">
        <v>22</v>
      </c>
      <c r="B33" s="8">
        <v>-20000</v>
      </c>
      <c r="C33" s="1" t="s">
        <v>23</v>
      </c>
    </row>
    <row r="34" spans="1:4">
      <c r="A34" s="3" t="s">
        <v>24</v>
      </c>
      <c r="B34" s="8">
        <v>-87600</v>
      </c>
      <c r="C34" s="1"/>
    </row>
    <row r="35" spans="1:4">
      <c r="A35" s="7" t="s">
        <v>25</v>
      </c>
      <c r="B35" s="5">
        <f>SUM(B27:B34)</f>
        <v>-447600</v>
      </c>
      <c r="C35" s="1"/>
    </row>
    <row r="36" spans="1:4">
      <c r="A36" s="2" t="s">
        <v>26</v>
      </c>
      <c r="B36" s="8"/>
      <c r="C36" s="1"/>
    </row>
    <row r="37" spans="1:4" hidden="1">
      <c r="A37" s="10"/>
      <c r="B37" s="11"/>
      <c r="C37" s="12"/>
    </row>
    <row r="38" spans="1:4">
      <c r="A38" s="15" t="s">
        <v>34</v>
      </c>
      <c r="B38" s="16">
        <v>-100000</v>
      </c>
      <c r="C38" s="17" t="s">
        <v>50</v>
      </c>
    </row>
    <row r="39" spans="1:4">
      <c r="A39" s="3" t="s">
        <v>27</v>
      </c>
      <c r="B39" s="8"/>
      <c r="C39" s="13" t="s">
        <v>51</v>
      </c>
    </row>
    <row r="40" spans="1:4">
      <c r="A40" s="3" t="s">
        <v>28</v>
      </c>
      <c r="B40" s="8">
        <v>-100000</v>
      </c>
      <c r="C40" s="1" t="s">
        <v>39</v>
      </c>
    </row>
    <row r="41" spans="1:4">
      <c r="A41" s="3" t="s">
        <v>42</v>
      </c>
      <c r="B41" s="8">
        <v>-175000</v>
      </c>
      <c r="C41" s="1" t="s">
        <v>43</v>
      </c>
    </row>
    <row r="42" spans="1:4">
      <c r="A42" s="3" t="s">
        <v>29</v>
      </c>
      <c r="B42" s="8">
        <v>-100000</v>
      </c>
      <c r="C42" s="1" t="s">
        <v>40</v>
      </c>
    </row>
    <row r="43" spans="1:4">
      <c r="A43" s="3" t="s">
        <v>30</v>
      </c>
      <c r="B43" s="8">
        <v>-40000</v>
      </c>
      <c r="C43" s="1" t="s">
        <v>41</v>
      </c>
    </row>
    <row r="44" spans="1:4">
      <c r="A44" s="7" t="s">
        <v>31</v>
      </c>
      <c r="B44" s="5">
        <f>SUM(B38:B43)</f>
        <v>-515000</v>
      </c>
      <c r="C44" s="13"/>
      <c r="D44" s="1"/>
    </row>
    <row r="45" spans="1:4">
      <c r="A45" s="3"/>
      <c r="B45" s="8"/>
      <c r="C45" s="1"/>
    </row>
    <row r="46" spans="1:4">
      <c r="A46" s="7" t="s">
        <v>32</v>
      </c>
      <c r="B46" s="5">
        <f>+B20+B25+B35+B44+B14</f>
        <v>-4520002</v>
      </c>
      <c r="C46" s="1"/>
    </row>
    <row r="47" spans="1:4">
      <c r="A47" s="1"/>
      <c r="B47" s="8"/>
      <c r="C47" s="1"/>
    </row>
    <row r="48" spans="1:4">
      <c r="A48" s="4" t="s">
        <v>33</v>
      </c>
      <c r="B48" s="9">
        <f>B9+B46</f>
        <v>-140002</v>
      </c>
      <c r="C48" s="1"/>
    </row>
    <row r="49" spans="1:3">
      <c r="A49" s="1"/>
      <c r="B49" s="8"/>
      <c r="C49" s="1"/>
    </row>
    <row r="50" spans="1:3">
      <c r="A50" s="4"/>
      <c r="B50" s="9"/>
      <c r="C50" s="1"/>
    </row>
    <row r="51" spans="1:3">
      <c r="A51" s="4"/>
      <c r="B51" s="9"/>
      <c r="C51" s="1"/>
    </row>
  </sheetData>
  <mergeCells count="1">
    <mergeCell ref="A1:C5"/>
  </mergeCells>
  <phoneticPr fontId="5" type="noConversion"/>
  <pageMargins left="0.7" right="0.7" top="0.75" bottom="0.75" header="0.3" footer="0.3"/>
  <pageSetup paperSize="9" scale="70" orientation="portrait" r:id="rId1"/>
</worksheet>
</file>

<file path=docMetadata/LabelInfo.xml><?xml version="1.0" encoding="utf-8"?>
<clbl:labelList xmlns:clbl="http://schemas.microsoft.com/office/2020/mipLabelMetadata">
  <clbl:label id="{fed13d9f-21df-485d-909a-231f3c6d16f0}" enabled="0" method="" siteId="{fed13d9f-21df-485d-909a-231f3c6d16f0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Office-bruker</dc:creator>
  <cp:keywords/>
  <dc:description/>
  <cp:lastModifiedBy>Leder Sonord</cp:lastModifiedBy>
  <cp:revision/>
  <dcterms:created xsi:type="dcterms:W3CDTF">2020-07-14T07:12:58Z</dcterms:created>
  <dcterms:modified xsi:type="dcterms:W3CDTF">2024-03-12T15:47:35Z</dcterms:modified>
  <cp:category/>
  <cp:contentStatus/>
</cp:coreProperties>
</file>